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307290F9-F3E3-431D-85B6-C295933B0C37}" xr6:coauthVersionLast="47" xr6:coauthVersionMax="47" xr10:uidLastSave="{00000000-0000-0000-0000-000000000000}"/>
  <bookViews>
    <workbookView xWindow="-120" yWindow="-120" windowWidth="29040" windowHeight="15840"/>
  </bookViews>
  <sheets>
    <sheet name="철재면 재도장 시 바탕처리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L13" i="1"/>
  <c r="J13" i="1"/>
  <c r="M12" i="1"/>
  <c r="L12" i="1"/>
  <c r="M11" i="1"/>
  <c r="J11" i="1"/>
  <c r="H11" i="1"/>
  <c r="F7" i="1"/>
  <c r="J7" i="1" s="1"/>
  <c r="F6" i="1"/>
  <c r="J6" i="1" s="1"/>
  <c r="L8" i="1"/>
  <c r="L6" i="1"/>
  <c r="J8" i="1"/>
  <c r="H7" i="1"/>
  <c r="H6" i="1"/>
  <c r="M7" i="1"/>
  <c r="M6" i="1"/>
  <c r="L11" i="1" l="1"/>
  <c r="L14" i="1" s="1"/>
  <c r="H12" i="1"/>
  <c r="N12" i="1" s="1"/>
  <c r="J12" i="1"/>
  <c r="J14" i="1" s="1"/>
  <c r="L7" i="1"/>
  <c r="N7" i="1" s="1"/>
  <c r="J9" i="1"/>
  <c r="G8" i="1"/>
  <c r="N6" i="1"/>
  <c r="L9" i="1"/>
  <c r="N11" i="1" l="1"/>
  <c r="G13" i="1"/>
  <c r="H8" i="1"/>
  <c r="H9" i="1" s="1"/>
  <c r="M8" i="1"/>
  <c r="H13" i="1" l="1"/>
  <c r="M13" i="1"/>
  <c r="N8" i="1"/>
  <c r="N9" i="1" s="1"/>
  <c r="N13" i="1" l="1"/>
  <c r="N14" i="1" s="1"/>
  <c r="H14" i="1"/>
</calcChain>
</file>

<file path=xl/sharedStrings.xml><?xml version="1.0" encoding="utf-8"?>
<sst xmlns="http://schemas.openxmlformats.org/spreadsheetml/2006/main" count="38" uniqueCount="21">
  <si>
    <t>비목</t>
  </si>
  <si>
    <t>규격</t>
  </si>
  <si>
    <t>단위</t>
  </si>
  <si>
    <t>수량</t>
  </si>
  <si>
    <t>재료비</t>
  </si>
  <si>
    <t>노무비</t>
  </si>
  <si>
    <t>경비</t>
  </si>
  <si>
    <t>단가</t>
  </si>
  <si>
    <t>금액</t>
  </si>
  <si>
    <t>도장공</t>
  </si>
  <si>
    <t>인</t>
  </si>
  <si>
    <t>보통인부</t>
  </si>
  <si>
    <t>계</t>
  </si>
  <si>
    <t>합계금액</t>
    <phoneticPr fontId="19" type="noConversion"/>
  </si>
  <si>
    <t>공구손료 및 잡재료비</t>
    <phoneticPr fontId="19" type="noConversion"/>
  </si>
  <si>
    <t>인력품의</t>
    <phoneticPr fontId="19" type="noConversion"/>
  </si>
  <si>
    <t>%</t>
    <phoneticPr fontId="19" type="noConversion"/>
  </si>
  <si>
    <t>철재면 재도장 시 바탕처리</t>
    <phoneticPr fontId="19" type="noConversion"/>
  </si>
  <si>
    <t>M2</t>
    <phoneticPr fontId="19" type="noConversion"/>
  </si>
  <si>
    <t>A급</t>
    <phoneticPr fontId="19" type="noConversion"/>
  </si>
  <si>
    <t>B급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</si>
</sst>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vertical="center" wrapText="1"/>
    </xf>
    <xf numFmtId="0" fontId="21" fillId="34" borderId="10" xfId="0" applyFont="1" applyFill="1" applyBorder="1" applyAlignment="1">
      <alignment vertical="center" wrapText="1"/>
    </xf>
    <xf numFmtId="41" fontId="18" fillId="0" borderId="10" xfId="1" applyFont="1" applyBorder="1" applyAlignment="1">
      <alignment horizontal="center" vertical="center" wrapText="1"/>
    </xf>
    <xf numFmtId="41" fontId="0" fillId="0" borderId="10" xfId="1" applyFont="1" applyBorder="1" applyAlignment="1">
      <alignment vertical="center" wrapText="1"/>
    </xf>
    <xf numFmtId="41" fontId="21" fillId="34" borderId="10" xfId="1" applyFont="1" applyFill="1" applyBorder="1" applyAlignment="1">
      <alignment vertical="center" wrapText="1"/>
    </xf>
    <xf numFmtId="41" fontId="20" fillId="34" borderId="10" xfId="1" applyFont="1" applyFill="1" applyBorder="1" applyAlignment="1">
      <alignment vertical="center" wrapText="1"/>
    </xf>
    <xf numFmtId="0" fontId="18" fillId="0" borderId="14" xfId="0" applyFont="1" applyBorder="1" applyAlignment="1">
      <alignment horizontal="left"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4"/>
  <sheetViews>
    <sheetView showGridLines="0" tabSelected="1" workbookViewId="0">
      <selection activeCell="D17" sqref="D17"/>
    </sheetView>
  </sheetViews>
  <sheetFormatPr defaultRowHeight="16.5"/>
  <cols>
    <col min="3" max="3" width="29" customWidth="1"/>
    <col min="4" max="4" width="11.375" customWidth="1"/>
    <col min="5" max="5" width="5.5" bestFit="1" customWidth="1"/>
    <col min="6" max="6" width="6.25" customWidth="1"/>
    <col min="7" max="14" width="11.125" customWidth="1"/>
  </cols>
  <sheetData>
    <row r="3" spans="3:14" ht="28.5" customHeight="1">
      <c r="C3" s="4" t="s">
        <v>0</v>
      </c>
      <c r="D3" s="4" t="s">
        <v>1</v>
      </c>
      <c r="E3" s="4" t="s">
        <v>2</v>
      </c>
      <c r="F3" s="4" t="s">
        <v>3</v>
      </c>
      <c r="G3" s="5" t="s">
        <v>4</v>
      </c>
      <c r="H3" s="6"/>
      <c r="I3" s="5" t="s">
        <v>5</v>
      </c>
      <c r="J3" s="6"/>
      <c r="K3" s="5" t="s">
        <v>6</v>
      </c>
      <c r="L3" s="6"/>
      <c r="M3" s="5" t="s">
        <v>13</v>
      </c>
      <c r="N3" s="6"/>
    </row>
    <row r="4" spans="3:14" ht="28.5" customHeight="1">
      <c r="C4" s="7"/>
      <c r="D4" s="7"/>
      <c r="E4" s="7"/>
      <c r="F4" s="7"/>
      <c r="G4" s="8" t="s">
        <v>7</v>
      </c>
      <c r="H4" s="8" t="s">
        <v>8</v>
      </c>
      <c r="I4" s="8" t="s">
        <v>7</v>
      </c>
      <c r="J4" s="8" t="s">
        <v>8</v>
      </c>
      <c r="K4" s="8" t="s">
        <v>7</v>
      </c>
      <c r="L4" s="8" t="s">
        <v>8</v>
      </c>
      <c r="M4" s="8" t="s">
        <v>7</v>
      </c>
      <c r="N4" s="8" t="s">
        <v>8</v>
      </c>
    </row>
    <row r="5" spans="3:14" ht="28.5" customHeight="1">
      <c r="C5" s="15" t="s">
        <v>17</v>
      </c>
      <c r="D5" s="3" t="s">
        <v>19</v>
      </c>
      <c r="E5" s="3" t="s">
        <v>18</v>
      </c>
      <c r="F5" s="3">
        <v>1</v>
      </c>
      <c r="G5" s="11"/>
      <c r="H5" s="11"/>
      <c r="I5" s="11"/>
      <c r="J5" s="11"/>
      <c r="K5" s="11"/>
      <c r="L5" s="11"/>
      <c r="M5" s="11"/>
      <c r="N5" s="11"/>
    </row>
    <row r="6" spans="3:14" ht="28.5" customHeight="1">
      <c r="C6" s="2" t="s">
        <v>9</v>
      </c>
      <c r="D6" s="2"/>
      <c r="E6" s="1" t="s">
        <v>10</v>
      </c>
      <c r="F6" s="2">
        <f>2/110</f>
        <v>1.8181818181818181E-2</v>
      </c>
      <c r="G6" s="12"/>
      <c r="H6" s="12">
        <f>$F6*G6</f>
        <v>0</v>
      </c>
      <c r="I6" s="12">
        <v>242035</v>
      </c>
      <c r="J6" s="12">
        <f>$F6*I6</f>
        <v>4400.6363636363631</v>
      </c>
      <c r="K6" s="12"/>
      <c r="L6" s="12">
        <f>$F6*K6</f>
        <v>0</v>
      </c>
      <c r="M6" s="12">
        <f>SUM(G6,I6,K6)</f>
        <v>242035</v>
      </c>
      <c r="N6" s="12">
        <f>SUM(H6,J6,L6)</f>
        <v>4400.6363636363631</v>
      </c>
    </row>
    <row r="7" spans="3:14" ht="28.5" customHeight="1">
      <c r="C7" s="2" t="s">
        <v>11</v>
      </c>
      <c r="D7" s="2"/>
      <c r="E7" s="1" t="s">
        <v>10</v>
      </c>
      <c r="F7" s="2">
        <f>1/110</f>
        <v>9.0909090909090905E-3</v>
      </c>
      <c r="G7" s="12"/>
      <c r="H7" s="12">
        <f>$F7*G7</f>
        <v>0</v>
      </c>
      <c r="I7" s="12">
        <v>157068</v>
      </c>
      <c r="J7" s="12">
        <f>$F7*I7</f>
        <v>1427.890909090909</v>
      </c>
      <c r="K7" s="12"/>
      <c r="L7" s="12">
        <f>$F7*K7</f>
        <v>0</v>
      </c>
      <c r="M7" s="12">
        <f t="shared" ref="M7:M8" si="0">SUM(G7,I7,K7)</f>
        <v>157068</v>
      </c>
      <c r="N7" s="12">
        <f t="shared" ref="N7:N8" si="1">SUM(H7,J7,L7)</f>
        <v>1427.890909090909</v>
      </c>
    </row>
    <row r="8" spans="3:14" ht="28.5" customHeight="1">
      <c r="C8" s="2" t="s">
        <v>14</v>
      </c>
      <c r="D8" s="2" t="s">
        <v>15</v>
      </c>
      <c r="E8" s="1" t="s">
        <v>16</v>
      </c>
      <c r="F8" s="2">
        <v>3</v>
      </c>
      <c r="G8" s="12">
        <f>SUM(J6:J7)</f>
        <v>5828.5272727272722</v>
      </c>
      <c r="H8" s="12">
        <f>$F8%*G8</f>
        <v>174.85581818181817</v>
      </c>
      <c r="I8" s="12"/>
      <c r="J8" s="12">
        <f>$F8*I8</f>
        <v>0</v>
      </c>
      <c r="K8" s="12"/>
      <c r="L8" s="12">
        <f>$F8*K8</f>
        <v>0</v>
      </c>
      <c r="M8" s="12">
        <f t="shared" si="0"/>
        <v>5828.5272727272722</v>
      </c>
      <c r="N8" s="12">
        <f t="shared" si="1"/>
        <v>174.85581818181817</v>
      </c>
    </row>
    <row r="9" spans="3:14" ht="28.5" customHeight="1">
      <c r="C9" s="9" t="s">
        <v>12</v>
      </c>
      <c r="D9" s="10"/>
      <c r="E9" s="10"/>
      <c r="F9" s="10"/>
      <c r="G9" s="13"/>
      <c r="H9" s="14">
        <f>SUM(H6:H8)</f>
        <v>174.85581818181817</v>
      </c>
      <c r="I9" s="13"/>
      <c r="J9" s="14">
        <f>SUM(J6:J8)</f>
        <v>5828.5272727272722</v>
      </c>
      <c r="K9" s="13"/>
      <c r="L9" s="14">
        <f>SUM(L6:L8)</f>
        <v>0</v>
      </c>
      <c r="M9" s="13"/>
      <c r="N9" s="14">
        <f>SUM(N6:N8)</f>
        <v>6003.3830909090902</v>
      </c>
    </row>
    <row r="10" spans="3:14" ht="28.5" customHeight="1">
      <c r="C10" s="15" t="s">
        <v>17</v>
      </c>
      <c r="D10" s="3" t="s">
        <v>20</v>
      </c>
      <c r="E10" s="3" t="s">
        <v>18</v>
      </c>
      <c r="F10" s="3">
        <v>1</v>
      </c>
      <c r="G10" s="11"/>
      <c r="H10" s="11"/>
      <c r="I10" s="11"/>
      <c r="J10" s="11"/>
      <c r="K10" s="11"/>
      <c r="L10" s="11"/>
      <c r="M10" s="11"/>
      <c r="N10" s="11"/>
    </row>
    <row r="11" spans="3:14" ht="28.5" customHeight="1">
      <c r="C11" s="2" t="s">
        <v>9</v>
      </c>
      <c r="D11" s="2"/>
      <c r="E11" s="1" t="s">
        <v>10</v>
      </c>
      <c r="F11" s="2">
        <f>2/270</f>
        <v>7.4074074074074077E-3</v>
      </c>
      <c r="G11" s="12"/>
      <c r="H11" s="12">
        <f>$F11*G11</f>
        <v>0</v>
      </c>
      <c r="I11" s="12">
        <v>242035</v>
      </c>
      <c r="J11" s="12">
        <f>$F11*I11</f>
        <v>1792.851851851852</v>
      </c>
      <c r="K11" s="12"/>
      <c r="L11" s="12">
        <f>$F11*K11</f>
        <v>0</v>
      </c>
      <c r="M11" s="12">
        <f>SUM(G11,I11,K11)</f>
        <v>242035</v>
      </c>
      <c r="N11" s="12">
        <f>SUM(H11,J11,L11)</f>
        <v>1792.851851851852</v>
      </c>
    </row>
    <row r="12" spans="3:14" ht="28.5" customHeight="1">
      <c r="C12" s="2" t="s">
        <v>11</v>
      </c>
      <c r="D12" s="2"/>
      <c r="E12" s="1" t="s">
        <v>10</v>
      </c>
      <c r="F12" s="2">
        <f>1/270</f>
        <v>3.7037037037037038E-3</v>
      </c>
      <c r="G12" s="12"/>
      <c r="H12" s="12">
        <f>$F12*G12</f>
        <v>0</v>
      </c>
      <c r="I12" s="12">
        <v>157068</v>
      </c>
      <c r="J12" s="12">
        <f>$F12*I12</f>
        <v>581.73333333333335</v>
      </c>
      <c r="K12" s="12"/>
      <c r="L12" s="12">
        <f>$F12*K12</f>
        <v>0</v>
      </c>
      <c r="M12" s="12">
        <f t="shared" ref="M12:M13" si="2">SUM(G12,I12,K12)</f>
        <v>157068</v>
      </c>
      <c r="N12" s="12">
        <f t="shared" ref="N12:N13" si="3">SUM(H12,J12,L12)</f>
        <v>581.73333333333335</v>
      </c>
    </row>
    <row r="13" spans="3:14" ht="28.5" customHeight="1">
      <c r="C13" s="2" t="s">
        <v>14</v>
      </c>
      <c r="D13" s="2" t="s">
        <v>15</v>
      </c>
      <c r="E13" s="1" t="s">
        <v>16</v>
      </c>
      <c r="F13" s="2">
        <v>3</v>
      </c>
      <c r="G13" s="12">
        <f>SUM(J11:J12)</f>
        <v>2374.5851851851853</v>
      </c>
      <c r="H13" s="12">
        <f>$F13%*G13</f>
        <v>71.237555555555559</v>
      </c>
      <c r="I13" s="12"/>
      <c r="J13" s="12">
        <f>$F13*I13</f>
        <v>0</v>
      </c>
      <c r="K13" s="12"/>
      <c r="L13" s="12">
        <f>$F13*K13</f>
        <v>0</v>
      </c>
      <c r="M13" s="12">
        <f t="shared" si="2"/>
        <v>2374.5851851851853</v>
      </c>
      <c r="N13" s="12">
        <f t="shared" si="3"/>
        <v>71.237555555555559</v>
      </c>
    </row>
    <row r="14" spans="3:14" ht="28.5" customHeight="1">
      <c r="C14" s="9" t="s">
        <v>12</v>
      </c>
      <c r="D14" s="10"/>
      <c r="E14" s="10"/>
      <c r="F14" s="10"/>
      <c r="G14" s="13"/>
      <c r="H14" s="14">
        <f>SUM(H11:H13)</f>
        <v>71.237555555555559</v>
      </c>
      <c r="I14" s="13"/>
      <c r="J14" s="14">
        <f>SUM(J11:J13)</f>
        <v>2374.5851851851853</v>
      </c>
      <c r="K14" s="13"/>
      <c r="L14" s="14">
        <f>SUM(L11:L13)</f>
        <v>0</v>
      </c>
      <c r="M14" s="13"/>
      <c r="N14" s="14">
        <f>SUM(N11:N13)</f>
        <v>2445.8227407407408</v>
      </c>
    </row>
  </sheetData>
  <mergeCells count="8">
    <mergeCell ref="M3:N3"/>
    <mergeCell ref="C3:C4"/>
    <mergeCell ref="D3:D4"/>
    <mergeCell ref="E3:E4"/>
    <mergeCell ref="F3:F4"/>
    <mergeCell ref="G3:H3"/>
    <mergeCell ref="I3:J3"/>
    <mergeCell ref="K3:L3"/>
  </mergeCells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철재면 재도장 시 바탕처리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접속통계</dc:title>
  <dc:creator>OWNER</dc:creator>
  <cp:lastModifiedBy>신희성업무 신희성업무</cp:lastModifiedBy>
  <dcterms:created xsi:type="dcterms:W3CDTF">2023-10-03T05:27:34Z</dcterms:created>
  <dcterms:modified xsi:type="dcterms:W3CDTF">2023-10-03T05:27:34Z</dcterms:modified>
</cp:coreProperties>
</file>